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xr:revisionPtr revIDLastSave="0" documentId="13_ncr:1_{C51BDF34-A09D-4BC8-891E-723F18B73E1F}" xr6:coauthVersionLast="40" xr6:coauthVersionMax="40" xr10:uidLastSave="{00000000-0000-0000-0000-000000000000}"/>
  <bookViews>
    <workbookView xWindow="4020" yWindow="1395" windowWidth="22830" windowHeight="12255" xr2:uid="{21EDC272-F616-4D37-8C66-1AB32477CF5E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4" i="1"/>
  <c r="L5" i="1"/>
  <c r="L6" i="1"/>
  <c r="L7" i="1"/>
  <c r="L8" i="1"/>
  <c r="L9" i="1"/>
  <c r="L10" i="1"/>
  <c r="L4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F21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" i="1"/>
  <c r="K5" i="1" s="1"/>
  <c r="K8" i="1" l="1"/>
  <c r="K4" i="1"/>
  <c r="K7" i="1"/>
  <c r="K10" i="1"/>
  <c r="K6" i="1"/>
  <c r="K9" i="1"/>
</calcChain>
</file>

<file path=xl/sharedStrings.xml><?xml version="1.0" encoding="utf-8"?>
<sst xmlns="http://schemas.openxmlformats.org/spreadsheetml/2006/main" count="80" uniqueCount="61">
  <si>
    <t>Nombre</t>
  </si>
  <si>
    <t>Apellido</t>
  </si>
  <si>
    <t>Nacimiento</t>
  </si>
  <si>
    <t>Edad</t>
  </si>
  <si>
    <t>González</t>
  </si>
  <si>
    <t>Rodríguez</t>
  </si>
  <si>
    <t>Gómez</t>
  </si>
  <si>
    <t>Fernández</t>
  </si>
  <si>
    <t>López</t>
  </si>
  <si>
    <t>Díaz</t>
  </si>
  <si>
    <t>Martínez</t>
  </si>
  <si>
    <t>Pérez</t>
  </si>
  <si>
    <t>García</t>
  </si>
  <si>
    <t>Sánchez</t>
  </si>
  <si>
    <t>Romero</t>
  </si>
  <si>
    <t>Sosa</t>
  </si>
  <si>
    <t>Torres</t>
  </si>
  <si>
    <t>Álvarez</t>
  </si>
  <si>
    <t>Ruiz</t>
  </si>
  <si>
    <t>Ramírez</t>
  </si>
  <si>
    <t>Flores</t>
  </si>
  <si>
    <t>Benítez</t>
  </si>
  <si>
    <t>Acosta</t>
  </si>
  <si>
    <t>Medina</t>
  </si>
  <si>
    <t>Etapa</t>
  </si>
  <si>
    <t>Fecha:</t>
  </si>
  <si>
    <t>Mínima</t>
  </si>
  <si>
    <t>Máxima</t>
  </si>
  <si>
    <t>Sofía</t>
  </si>
  <si>
    <t>Martina</t>
  </si>
  <si>
    <t>Daniela</t>
  </si>
  <si>
    <t>Valeria</t>
  </si>
  <si>
    <t>Lucía</t>
  </si>
  <si>
    <t>María</t>
  </si>
  <si>
    <t>Emma</t>
  </si>
  <si>
    <t>Julia</t>
  </si>
  <si>
    <t>Paula</t>
  </si>
  <si>
    <t>Alba</t>
  </si>
  <si>
    <t>Hugo</t>
  </si>
  <si>
    <t>Lucas</t>
  </si>
  <si>
    <t>Martín</t>
  </si>
  <si>
    <t>Mateo</t>
  </si>
  <si>
    <t>Daniel</t>
  </si>
  <si>
    <t>Alejandro</t>
  </si>
  <si>
    <t>Pablo</t>
  </si>
  <si>
    <t>Eric</t>
  </si>
  <si>
    <t>Leo</t>
  </si>
  <si>
    <t>Enzo</t>
  </si>
  <si>
    <t>Infancia</t>
  </si>
  <si>
    <t>Niñez</t>
  </si>
  <si>
    <t>Adolescencia</t>
  </si>
  <si>
    <t>Juventud</t>
  </si>
  <si>
    <t>Madurez</t>
  </si>
  <si>
    <t>Adultez</t>
  </si>
  <si>
    <t>Tercera Edad</t>
  </si>
  <si>
    <t>Total</t>
  </si>
  <si>
    <t>M</t>
  </si>
  <si>
    <t>Sexo</t>
  </si>
  <si>
    <t>F</t>
  </si>
  <si>
    <t>Mujeres</t>
  </si>
  <si>
    <t>Hombres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</si>
</sst>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1" fillId="2" borderId="0" xfId="0" applyFont="1" applyFill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1" fillId="3" borderId="0" xfId="0" applyFont="1" applyFill="1" applyAlignment="1">
      <alignment horizontal="center"/>
    </xf>
    <xf numFmtId="0" fontId="0" fillId="0" borderId="2" xfId="0" applyBorder="1"/>
    <xf numFmtId="0" fontId="1" fillId="4" borderId="0" xfId="0" applyFont="1" applyFill="1" applyAlignment="1">
      <alignment horizontal="right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A9979-BECF-4262-9871-1673A50F6C04}">
  <dimension ref="A1:M21"/>
  <sheetViews>
    <sheetView tabSelected="1" workbookViewId="0">
      <selection activeCell="H4" sqref="H4"/>
    </sheetView>
  </sheetViews>
  <sheetFormatPr baseColWidth="10" defaultRowHeight="15" x14ac:dyDescent="0.25"/>
  <cols>
    <col min="5" max="5" width="8.42578125" customWidth="1"/>
    <col min="6" max="6" width="12.7109375" bestFit="1" customWidth="1"/>
    <col min="10" max="10" width="12.7109375" bestFit="1" customWidth="1"/>
  </cols>
  <sheetData>
    <row r="1" spans="1:13" x14ac:dyDescent="0.25">
      <c r="A1" s="2" t="s">
        <v>0</v>
      </c>
      <c r="B1" s="2" t="s">
        <v>1</v>
      </c>
      <c r="C1" s="2" t="s">
        <v>2</v>
      </c>
      <c r="D1" s="2" t="s">
        <v>57</v>
      </c>
      <c r="E1" s="2" t="s">
        <v>3</v>
      </c>
      <c r="F1" s="2" t="s">
        <v>24</v>
      </c>
      <c r="H1" s="7" t="s">
        <v>25</v>
      </c>
      <c r="I1" s="1">
        <v>43905</v>
      </c>
    </row>
    <row r="2" spans="1:13" x14ac:dyDescent="0.25">
      <c r="A2" s="3" t="s">
        <v>28</v>
      </c>
      <c r="B2" s="3" t="s">
        <v>4</v>
      </c>
      <c r="C2" s="4">
        <v>34904</v>
      </c>
      <c r="D2" s="8" t="s">
        <v>58</v>
      </c>
      <c r="E2" s="3">
        <f>DATEDIF(C2,$I$1,"y")</f>
        <v>24</v>
      </c>
      <c r="F2" s="3" t="str">
        <f>VLOOKUP(E2,$H$4:$J$10,3,TRUE)</f>
        <v>Juventud</v>
      </c>
    </row>
    <row r="3" spans="1:13" x14ac:dyDescent="0.25">
      <c r="A3" s="3" t="s">
        <v>29</v>
      </c>
      <c r="B3" s="3" t="s">
        <v>5</v>
      </c>
      <c r="C3" s="4">
        <v>41765</v>
      </c>
      <c r="D3" s="8" t="s">
        <v>58</v>
      </c>
      <c r="E3" s="3">
        <f t="shared" ref="E3:E21" si="0">DATEDIF(C3,$I$1,"y")</f>
        <v>5</v>
      </c>
      <c r="F3" s="3" t="str">
        <f>VLOOKUP(E3,$H$4:$J$10,3,TRUE)</f>
        <v>Infancia</v>
      </c>
      <c r="H3" s="5" t="s">
        <v>26</v>
      </c>
      <c r="I3" s="5" t="s">
        <v>27</v>
      </c>
      <c r="J3" s="5" t="s">
        <v>24</v>
      </c>
      <c r="K3" s="5" t="s">
        <v>55</v>
      </c>
      <c r="L3" s="5" t="s">
        <v>59</v>
      </c>
      <c r="M3" s="5" t="s">
        <v>60</v>
      </c>
    </row>
    <row r="4" spans="1:13" x14ac:dyDescent="0.25">
      <c r="A4" s="3" t="s">
        <v>30</v>
      </c>
      <c r="B4" s="3" t="s">
        <v>6</v>
      </c>
      <c r="C4" s="4">
        <v>42430</v>
      </c>
      <c r="D4" s="8" t="s">
        <v>58</v>
      </c>
      <c r="E4" s="3">
        <f t="shared" si="0"/>
        <v>4</v>
      </c>
      <c r="F4" s="3" t="str">
        <f>VLOOKUP(E4,$H$4:$J$10,3,TRUE)</f>
        <v>Infancia</v>
      </c>
      <c r="H4" s="6">
        <v>0</v>
      </c>
      <c r="I4" s="6">
        <v>5</v>
      </c>
      <c r="J4" s="6" t="s">
        <v>48</v>
      </c>
      <c r="K4" s="6">
        <f>COUNTIF($F$2:$F$21,J4)</f>
        <v>2</v>
      </c>
      <c r="L4" s="6">
        <f>COUNTIFS($F$2:$F$21,J4,D2:D21,"F")</f>
        <v>2</v>
      </c>
      <c r="M4" s="6">
        <f>COUNTIFS($F$2:$F$21,J4,D2:D21,"M")</f>
        <v>0</v>
      </c>
    </row>
    <row r="5" spans="1:13" x14ac:dyDescent="0.25">
      <c r="A5" s="3" t="s">
        <v>31</v>
      </c>
      <c r="B5" s="3" t="s">
        <v>7</v>
      </c>
      <c r="C5" s="4">
        <v>19022</v>
      </c>
      <c r="D5" s="8" t="s">
        <v>58</v>
      </c>
      <c r="E5" s="3">
        <f t="shared" si="0"/>
        <v>68</v>
      </c>
      <c r="F5" s="3" t="str">
        <f>VLOOKUP(E5,$H$4:$J$10,3,TRUE)</f>
        <v>Tercera Edad</v>
      </c>
      <c r="H5" s="6">
        <v>6</v>
      </c>
      <c r="I5" s="6">
        <v>12</v>
      </c>
      <c r="J5" s="6" t="s">
        <v>49</v>
      </c>
      <c r="K5" s="6">
        <f t="shared" ref="K5:K10" si="1">COUNTIF($F$2:$F$21,J5)</f>
        <v>2</v>
      </c>
      <c r="L5" s="6">
        <f t="shared" ref="L5:L10" si="2">COUNTIFS($F$2:$F$21,J5,D3:D22,"F")</f>
        <v>0</v>
      </c>
      <c r="M5" s="6">
        <f t="shared" ref="M5:M10" si="3">COUNTIFS($F$2:$F$21,J5,D3:D22,"M")</f>
        <v>2</v>
      </c>
    </row>
    <row r="6" spans="1:13" x14ac:dyDescent="0.25">
      <c r="A6" s="3" t="s">
        <v>32</v>
      </c>
      <c r="B6" s="3" t="s">
        <v>8</v>
      </c>
      <c r="C6" s="4">
        <v>29488</v>
      </c>
      <c r="D6" s="8" t="s">
        <v>58</v>
      </c>
      <c r="E6" s="3">
        <f t="shared" si="0"/>
        <v>39</v>
      </c>
      <c r="F6" s="3" t="str">
        <f>VLOOKUP(E6,$H$4:$J$10,3,TRUE)</f>
        <v>Madurez</v>
      </c>
      <c r="H6" s="6">
        <v>13</v>
      </c>
      <c r="I6" s="6">
        <v>19</v>
      </c>
      <c r="J6" s="6" t="s">
        <v>50</v>
      </c>
      <c r="K6" s="6">
        <f t="shared" si="1"/>
        <v>4</v>
      </c>
      <c r="L6" s="6">
        <f t="shared" si="2"/>
        <v>1</v>
      </c>
      <c r="M6" s="6">
        <f t="shared" si="3"/>
        <v>3</v>
      </c>
    </row>
    <row r="7" spans="1:13" x14ac:dyDescent="0.25">
      <c r="A7" s="3" t="s">
        <v>33</v>
      </c>
      <c r="B7" s="3" t="s">
        <v>9</v>
      </c>
      <c r="C7" s="4">
        <v>23415</v>
      </c>
      <c r="D7" s="8" t="s">
        <v>58</v>
      </c>
      <c r="E7" s="3">
        <f t="shared" si="0"/>
        <v>56</v>
      </c>
      <c r="F7" s="3" t="str">
        <f>VLOOKUP(E7,$H$4:$J$10,3,TRUE)</f>
        <v>Adultez</v>
      </c>
      <c r="H7" s="6">
        <v>20</v>
      </c>
      <c r="I7" s="6">
        <v>35</v>
      </c>
      <c r="J7" s="6" t="s">
        <v>51</v>
      </c>
      <c r="K7" s="6">
        <f t="shared" si="1"/>
        <v>4</v>
      </c>
      <c r="L7" s="6">
        <f t="shared" si="2"/>
        <v>1</v>
      </c>
      <c r="M7" s="6">
        <f t="shared" si="3"/>
        <v>1</v>
      </c>
    </row>
    <row r="8" spans="1:13" x14ac:dyDescent="0.25">
      <c r="A8" s="3" t="s">
        <v>34</v>
      </c>
      <c r="B8" s="3" t="s">
        <v>10</v>
      </c>
      <c r="C8" s="4">
        <v>27091</v>
      </c>
      <c r="D8" s="8" t="s">
        <v>58</v>
      </c>
      <c r="E8" s="3">
        <f t="shared" si="0"/>
        <v>46</v>
      </c>
      <c r="F8" s="3" t="str">
        <f>VLOOKUP(E8,$H$4:$J$10,3,TRUE)</f>
        <v>Madurez</v>
      </c>
      <c r="H8" s="6">
        <v>36</v>
      </c>
      <c r="I8" s="6">
        <v>50</v>
      </c>
      <c r="J8" s="6" t="s">
        <v>52</v>
      </c>
      <c r="K8" s="6">
        <f t="shared" si="1"/>
        <v>5</v>
      </c>
      <c r="L8" s="6">
        <f t="shared" si="2"/>
        <v>1</v>
      </c>
      <c r="M8" s="6">
        <f t="shared" si="3"/>
        <v>3</v>
      </c>
    </row>
    <row r="9" spans="1:13" x14ac:dyDescent="0.25">
      <c r="A9" s="3" t="s">
        <v>35</v>
      </c>
      <c r="B9" s="3" t="s">
        <v>11</v>
      </c>
      <c r="C9" s="4">
        <v>39074</v>
      </c>
      <c r="D9" s="8" t="s">
        <v>58</v>
      </c>
      <c r="E9" s="3">
        <f t="shared" si="0"/>
        <v>13</v>
      </c>
      <c r="F9" s="3" t="str">
        <f>VLOOKUP(E9,$H$4:$J$10,3,TRUE)</f>
        <v>Adolescencia</v>
      </c>
      <c r="H9" s="6">
        <v>51</v>
      </c>
      <c r="I9" s="6">
        <v>65</v>
      </c>
      <c r="J9" s="6" t="s">
        <v>53</v>
      </c>
      <c r="K9" s="6">
        <f t="shared" si="1"/>
        <v>2</v>
      </c>
      <c r="L9" s="6">
        <f t="shared" si="2"/>
        <v>0</v>
      </c>
      <c r="M9" s="6">
        <f t="shared" si="3"/>
        <v>2</v>
      </c>
    </row>
    <row r="10" spans="1:13" x14ac:dyDescent="0.25">
      <c r="A10" s="3" t="s">
        <v>36</v>
      </c>
      <c r="B10" s="3" t="s">
        <v>12</v>
      </c>
      <c r="C10" s="4">
        <v>22689</v>
      </c>
      <c r="D10" s="8" t="s">
        <v>58</v>
      </c>
      <c r="E10" s="3">
        <f t="shared" si="0"/>
        <v>58</v>
      </c>
      <c r="F10" s="3" t="str">
        <f>VLOOKUP(E10,$H$4:$J$10,3,TRUE)</f>
        <v>Adultez</v>
      </c>
      <c r="H10" s="6">
        <v>66</v>
      </c>
      <c r="I10" s="6"/>
      <c r="J10" s="6" t="s">
        <v>54</v>
      </c>
      <c r="K10" s="6">
        <f t="shared" si="1"/>
        <v>1</v>
      </c>
      <c r="L10" s="6">
        <f t="shared" si="2"/>
        <v>1</v>
      </c>
      <c r="M10" s="6">
        <f t="shared" si="3"/>
        <v>0</v>
      </c>
    </row>
    <row r="11" spans="1:13" x14ac:dyDescent="0.25">
      <c r="A11" s="3" t="s">
        <v>37</v>
      </c>
      <c r="B11" s="3" t="s">
        <v>13</v>
      </c>
      <c r="C11" s="4">
        <v>25389</v>
      </c>
      <c r="D11" s="8" t="s">
        <v>58</v>
      </c>
      <c r="E11" s="3">
        <f t="shared" si="0"/>
        <v>50</v>
      </c>
      <c r="F11" s="3" t="str">
        <f>VLOOKUP(E11,$H$4:$J$10,3,TRUE)</f>
        <v>Madurez</v>
      </c>
    </row>
    <row r="12" spans="1:13" x14ac:dyDescent="0.25">
      <c r="A12" s="3" t="s">
        <v>38</v>
      </c>
      <c r="B12" s="3" t="s">
        <v>14</v>
      </c>
      <c r="C12" s="4">
        <v>27801</v>
      </c>
      <c r="D12" s="8" t="s">
        <v>56</v>
      </c>
      <c r="E12" s="3">
        <f t="shared" si="0"/>
        <v>44</v>
      </c>
      <c r="F12" s="3" t="str">
        <f>VLOOKUP(E12,$H$4:$J$10,3,TRUE)</f>
        <v>Madurez</v>
      </c>
    </row>
    <row r="13" spans="1:13" x14ac:dyDescent="0.25">
      <c r="A13" s="3" t="s">
        <v>39</v>
      </c>
      <c r="B13" s="3" t="s">
        <v>15</v>
      </c>
      <c r="C13" s="4">
        <v>41655</v>
      </c>
      <c r="D13" s="8" t="s">
        <v>56</v>
      </c>
      <c r="E13" s="3">
        <f t="shared" si="0"/>
        <v>6</v>
      </c>
      <c r="F13" s="3" t="str">
        <f>VLOOKUP(E13,$H$4:$J$10,3,TRUE)</f>
        <v>Niñez</v>
      </c>
    </row>
    <row r="14" spans="1:13" x14ac:dyDescent="0.25">
      <c r="A14" s="3" t="s">
        <v>40</v>
      </c>
      <c r="B14" s="3" t="s">
        <v>16</v>
      </c>
      <c r="C14" s="4">
        <v>39919</v>
      </c>
      <c r="D14" s="8" t="s">
        <v>56</v>
      </c>
      <c r="E14" s="3">
        <f t="shared" si="0"/>
        <v>10</v>
      </c>
      <c r="F14" s="3" t="str">
        <f>VLOOKUP(E14,$H$4:$J$10,3,TRUE)</f>
        <v>Niñez</v>
      </c>
    </row>
    <row r="15" spans="1:13" x14ac:dyDescent="0.25">
      <c r="A15" s="3" t="s">
        <v>41</v>
      </c>
      <c r="B15" s="3" t="s">
        <v>17</v>
      </c>
      <c r="C15" s="4">
        <v>37434</v>
      </c>
      <c r="D15" s="8" t="s">
        <v>56</v>
      </c>
      <c r="E15" s="3">
        <f t="shared" si="0"/>
        <v>17</v>
      </c>
      <c r="F15" s="3" t="str">
        <f>VLOOKUP(E15,$H$4:$J$10,3,TRUE)</f>
        <v>Adolescencia</v>
      </c>
    </row>
    <row r="16" spans="1:13" x14ac:dyDescent="0.25">
      <c r="A16" s="3" t="s">
        <v>42</v>
      </c>
      <c r="B16" s="3" t="s">
        <v>18</v>
      </c>
      <c r="C16" s="4">
        <v>38603</v>
      </c>
      <c r="D16" s="8" t="s">
        <v>56</v>
      </c>
      <c r="E16" s="3">
        <f t="shared" si="0"/>
        <v>14</v>
      </c>
      <c r="F16" s="3" t="str">
        <f>VLOOKUP(E16,$H$4:$J$10,3,TRUE)</f>
        <v>Adolescencia</v>
      </c>
    </row>
    <row r="17" spans="1:6" x14ac:dyDescent="0.25">
      <c r="A17" s="3" t="s">
        <v>43</v>
      </c>
      <c r="B17" s="3" t="s">
        <v>19</v>
      </c>
      <c r="C17" s="4">
        <v>34582</v>
      </c>
      <c r="D17" s="8" t="s">
        <v>56</v>
      </c>
      <c r="E17" s="3">
        <f t="shared" si="0"/>
        <v>25</v>
      </c>
      <c r="F17" s="3" t="str">
        <f>VLOOKUP(E17,$H$4:$J$10,3,TRUE)</f>
        <v>Juventud</v>
      </c>
    </row>
    <row r="18" spans="1:6" x14ac:dyDescent="0.25">
      <c r="A18" s="3" t="s">
        <v>44</v>
      </c>
      <c r="B18" s="3" t="s">
        <v>20</v>
      </c>
      <c r="C18" s="4">
        <v>38751</v>
      </c>
      <c r="D18" s="8" t="s">
        <v>56</v>
      </c>
      <c r="E18" s="3">
        <f t="shared" si="0"/>
        <v>14</v>
      </c>
      <c r="F18" s="3" t="str">
        <f>VLOOKUP(E18,$H$4:$J$10,3,TRUE)</f>
        <v>Adolescencia</v>
      </c>
    </row>
    <row r="19" spans="1:6" x14ac:dyDescent="0.25">
      <c r="A19" s="3" t="s">
        <v>45</v>
      </c>
      <c r="B19" s="3" t="s">
        <v>21</v>
      </c>
      <c r="C19" s="4">
        <v>28696</v>
      </c>
      <c r="D19" s="8" t="s">
        <v>56</v>
      </c>
      <c r="E19" s="3">
        <f t="shared" si="0"/>
        <v>41</v>
      </c>
      <c r="F19" s="3" t="str">
        <f>VLOOKUP(E19,$H$4:$J$10,3,TRUE)</f>
        <v>Madurez</v>
      </c>
    </row>
    <row r="20" spans="1:6" x14ac:dyDescent="0.25">
      <c r="A20" s="3" t="s">
        <v>46</v>
      </c>
      <c r="B20" s="3" t="s">
        <v>22</v>
      </c>
      <c r="C20" s="4">
        <v>34505</v>
      </c>
      <c r="D20" s="8" t="s">
        <v>56</v>
      </c>
      <c r="E20" s="3">
        <f t="shared" si="0"/>
        <v>25</v>
      </c>
      <c r="F20" s="3" t="str">
        <f>VLOOKUP(E20,$H$4:$J$10,3,TRUE)</f>
        <v>Juventud</v>
      </c>
    </row>
    <row r="21" spans="1:6" x14ac:dyDescent="0.25">
      <c r="A21" s="3" t="s">
        <v>47</v>
      </c>
      <c r="B21" s="3" t="s">
        <v>23</v>
      </c>
      <c r="C21" s="4">
        <v>31538</v>
      </c>
      <c r="D21" s="8" t="s">
        <v>56</v>
      </c>
      <c r="E21" s="3">
        <f t="shared" si="0"/>
        <v>33</v>
      </c>
      <c r="F21" s="3" t="str">
        <f>VLOOKUP(E21,$H$4:$J$10,3,TRUE)</f>
        <v>Juventud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2019-03-07T23:02:30Z</dcterms:created>
  <dcterms:modified xsi:type="dcterms:W3CDTF">2019-03-08T02:20:24Z</dcterms:modified>
</cp:coreProperties>
</file>